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LABOR FORCE and EMPLOYMENT\Labor Force\2021\"/>
    </mc:Choice>
  </mc:AlternateContent>
  <bookViews>
    <workbookView xWindow="0" yWindow="0" windowWidth="28800" windowHeight="12135"/>
  </bookViews>
  <sheets>
    <sheet name=".01a" sheetId="1" r:id="rId1"/>
  </sheets>
  <externalReferences>
    <externalReference r:id="rId2"/>
  </externalReferences>
  <definedNames>
    <definedName name="_xlnm.Print_Area" localSheetId="0">'.01a'!$A$1:$K$55</definedName>
    <definedName name="Recover">[1]Macro1!$A$71</definedName>
    <definedName name="TableName">"Dummy"</definedName>
    <definedName name="Z_2C045F60_6AB2_44F0_B91E_AB5C1A883BD2_.wvu.Cols" localSheetId="0" hidden="1">'.01a'!#REF!</definedName>
    <definedName name="Z_2C045F60_6AB2_44F0_B91E_AB5C1A883BD2_.wvu.PrintArea" localSheetId="0" hidden="1">'.01a'!$A$2:$J$55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M34" i="1" l="1"/>
  <c r="M29" i="1"/>
  <c r="M24" i="1"/>
  <c r="M19" i="1"/>
  <c r="M44" i="1" s="1"/>
  <c r="M14" i="1"/>
  <c r="M46" i="1"/>
  <c r="M45" i="1"/>
  <c r="M41" i="1"/>
  <c r="M40" i="1"/>
  <c r="M39" i="1" l="1"/>
  <c r="L46" i="1"/>
  <c r="K46" i="1"/>
  <c r="J46" i="1"/>
  <c r="G46" i="1"/>
  <c r="F46" i="1"/>
  <c r="E46" i="1"/>
  <c r="D46" i="1"/>
  <c r="L45" i="1"/>
  <c r="K45" i="1"/>
  <c r="J45" i="1"/>
  <c r="G45" i="1"/>
  <c r="F45" i="1"/>
  <c r="E45" i="1"/>
  <c r="D45" i="1"/>
  <c r="L44" i="1"/>
  <c r="I44" i="1"/>
  <c r="F44" i="1"/>
  <c r="L41" i="1"/>
  <c r="K41" i="1"/>
  <c r="J41" i="1"/>
  <c r="G41" i="1"/>
  <c r="F41" i="1"/>
  <c r="E41" i="1"/>
  <c r="D41" i="1"/>
  <c r="L40" i="1"/>
  <c r="K40" i="1"/>
  <c r="J40" i="1"/>
  <c r="G40" i="1"/>
  <c r="F40" i="1"/>
  <c r="E40" i="1"/>
  <c r="D40" i="1"/>
  <c r="L39" i="1"/>
  <c r="F39" i="1"/>
  <c r="K34" i="1"/>
  <c r="J34" i="1"/>
  <c r="G34" i="1"/>
  <c r="E34" i="1"/>
  <c r="D34" i="1"/>
  <c r="K29" i="1"/>
  <c r="J29" i="1"/>
  <c r="G29" i="1"/>
  <c r="E29" i="1"/>
  <c r="D29" i="1"/>
  <c r="K24" i="1"/>
  <c r="J24" i="1"/>
  <c r="G24" i="1"/>
  <c r="E24" i="1"/>
  <c r="D24" i="1"/>
  <c r="K19" i="1"/>
  <c r="J19" i="1"/>
  <c r="J39" i="1" s="1"/>
  <c r="G19" i="1"/>
  <c r="G39" i="1" s="1"/>
  <c r="E19" i="1"/>
  <c r="E39" i="1" s="1"/>
  <c r="D19" i="1"/>
  <c r="K14" i="1"/>
  <c r="E14" i="1"/>
  <c r="D14" i="1"/>
  <c r="D44" i="1" l="1"/>
  <c r="K44" i="1"/>
  <c r="E44" i="1"/>
  <c r="D39" i="1"/>
  <c r="K39" i="1"/>
  <c r="G44" i="1"/>
  <c r="J44" i="1"/>
</calcChain>
</file>

<file path=xl/sharedStrings.xml><?xml version="1.0" encoding="utf-8"?>
<sst xmlns="http://schemas.openxmlformats.org/spreadsheetml/2006/main" count="34" uniqueCount="16">
  <si>
    <r>
      <t>2013</t>
    </r>
    <r>
      <rPr>
        <b/>
        <vertAlign val="superscript"/>
        <sz val="10"/>
        <rFont val="Arial"/>
        <family val="2"/>
      </rPr>
      <t>R</t>
    </r>
  </si>
  <si>
    <t>Working Age Population 15+</t>
  </si>
  <si>
    <t>Male</t>
  </si>
  <si>
    <t>Female</t>
  </si>
  <si>
    <t>Labour Force</t>
  </si>
  <si>
    <t>Employed</t>
  </si>
  <si>
    <t>Unemployed</t>
  </si>
  <si>
    <t>Not in the Labour Force</t>
  </si>
  <si>
    <t xml:space="preserve">Participation Rate (%) </t>
  </si>
  <si>
    <t xml:space="preserve">Unemployment Rate (%) </t>
  </si>
  <si>
    <t>Note:</t>
  </si>
  <si>
    <t>Participation rate = Percent of the labour force in the working age population (15 years+)</t>
  </si>
  <si>
    <t>Unemployment rate = Percent of unemployed persons in the labour force.</t>
  </si>
  <si>
    <t>Labour Force Indicators by Sex, 2011 - 2021</t>
  </si>
  <si>
    <t>DK/NS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</si>
  <si>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Labour Force Surveys 2011-2020, Census 2021, Economics and Statistics Office (ESO)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</si>
</sst>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Book Antiqua"/>
      <family val="1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1" fillId="0" borderId="0" xfId="0" applyFont="1" applyFill="1"/>
    <xf numFmtId="0" fontId="5" fillId="0" borderId="0" xfId="0" applyFont="1" applyFill="1" applyAlignment="1">
      <alignment horizontal="left" indent="1"/>
    </xf>
    <xf numFmtId="164" fontId="5" fillId="0" borderId="0" xfId="1" applyNumberFormat="1" applyFont="1" applyFill="1"/>
    <xf numFmtId="164" fontId="5" fillId="0" borderId="0" xfId="0" applyNumberFormat="1" applyFont="1" applyFill="1" applyBorder="1"/>
    <xf numFmtId="164" fontId="5" fillId="0" borderId="0" xfId="1" applyNumberFormat="1" applyFont="1" applyFill="1" applyBorder="1"/>
    <xf numFmtId="0" fontId="7" fillId="0" borderId="0" xfId="0" applyFont="1" applyFill="1" applyAlignment="1">
      <alignment horizontal="left" indent="1"/>
    </xf>
    <xf numFmtId="164" fontId="7" fillId="0" borderId="0" xfId="1" applyNumberFormat="1" applyFont="1" applyFill="1"/>
    <xf numFmtId="164" fontId="7" fillId="0" borderId="0" xfId="0" applyNumberFormat="1" applyFont="1" applyFill="1" applyBorder="1" applyAlignment="1" applyProtection="1"/>
    <xf numFmtId="164" fontId="0" fillId="0" borderId="0" xfId="0" applyNumberFormat="1" applyFill="1" applyBorder="1"/>
    <xf numFmtId="164" fontId="0" fillId="0" borderId="0" xfId="1" applyNumberFormat="1" applyFont="1" applyFill="1" applyBorder="1"/>
    <xf numFmtId="164" fontId="1" fillId="0" borderId="0" xfId="1" applyNumberFormat="1" applyFont="1" applyFill="1"/>
    <xf numFmtId="0" fontId="5" fillId="0" borderId="0" xfId="0" applyFont="1" applyFill="1"/>
    <xf numFmtId="164" fontId="5" fillId="0" borderId="0" xfId="1" applyNumberFormat="1" applyFont="1" applyFill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3" fontId="0" fillId="0" borderId="0" xfId="0" applyNumberFormat="1" applyFont="1" applyFill="1" applyBorder="1"/>
    <xf numFmtId="164" fontId="1" fillId="0" borderId="0" xfId="1" applyNumberFormat="1" applyFont="1" applyFill="1" applyBorder="1"/>
    <xf numFmtId="165" fontId="5" fillId="0" borderId="0" xfId="1" applyNumberFormat="1" applyFont="1" applyFill="1"/>
    <xf numFmtId="165" fontId="8" fillId="0" borderId="0" xfId="1" applyNumberFormat="1" applyFont="1" applyFill="1" applyBorder="1"/>
    <xf numFmtId="165" fontId="7" fillId="0" borderId="0" xfId="1" applyNumberFormat="1" applyFont="1" applyFill="1"/>
    <xf numFmtId="165" fontId="7" fillId="0" borderId="0" xfId="0" applyNumberFormat="1" applyFont="1" applyFill="1" applyBorder="1"/>
    <xf numFmtId="165" fontId="7" fillId="0" borderId="0" xfId="2" applyNumberFormat="1" applyFont="1" applyFill="1" applyBorder="1"/>
    <xf numFmtId="165" fontId="5" fillId="0" borderId="0" xfId="1" applyNumberFormat="1" applyFont="1" applyFill="1" applyAlignment="1">
      <alignment horizontal="right"/>
    </xf>
    <xf numFmtId="165" fontId="7" fillId="0" borderId="0" xfId="1" applyNumberFormat="1" applyFont="1" applyFill="1" applyBorder="1"/>
    <xf numFmtId="0" fontId="5" fillId="0" borderId="2" xfId="0" applyFont="1" applyFill="1" applyBorder="1"/>
    <xf numFmtId="164" fontId="5" fillId="0" borderId="2" xfId="1" applyNumberFormat="1" applyFont="1" applyFill="1" applyBorder="1" applyAlignment="1">
      <alignment horizontal="right"/>
    </xf>
    <xf numFmtId="0" fontId="5" fillId="0" borderId="0" xfId="0" applyFont="1" applyFill="1" applyBorder="1"/>
    <xf numFmtId="164" fontId="5" fillId="0" borderId="0" xfId="1" applyNumberFormat="1" applyFont="1" applyFill="1" applyBorder="1" applyAlignment="1">
      <alignment horizontal="right"/>
    </xf>
    <xf numFmtId="0" fontId="9" fillId="0" borderId="0" xfId="0" applyFont="1" applyFill="1"/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>
      <alignment horizontal="right" wrapText="1"/>
    </xf>
    <xf numFmtId="0" fontId="0" fillId="0" borderId="0" xfId="0" applyFont="1" applyFill="1"/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3"/>
    <cellStyle name="Comma 2 2" xfId="4"/>
    <cellStyle name="Comma 2 3" xfId="5"/>
    <cellStyle name="Comma 3" xfId="6"/>
    <cellStyle name="Comma 3 2" xfId="7"/>
    <cellStyle name="Comma 4" xfId="8"/>
    <cellStyle name="Comma 5" xfId="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2</xdr:col>
          <xdr:colOff>114300</xdr:colOff>
          <xdr:row>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0%20Compendium/Data/Work%20Permits%20by%20Nationality%2031-dec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By Location &amp; Nationalit"/>
      <sheetName val="Macro1"/>
    </sheetNames>
    <sheetDataSet>
      <sheetData sheetId="0"/>
      <sheetData sheetId="1">
        <row r="71">
          <cell r="A7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N55"/>
  <sheetViews>
    <sheetView tabSelected="1" zoomScaleNormal="100" zoomScaleSheetLayoutView="90" workbookViewId="0">
      <selection activeCell="A56" sqref="A56:XFD56"/>
    </sheetView>
  </sheetViews>
  <sheetFormatPr defaultColWidth="9.140625" defaultRowHeight="12.75" x14ac:dyDescent="0.2"/>
  <cols>
    <col min="1" max="1" width="9.140625" style="1"/>
    <col min="2" max="2" width="7.5703125" style="1" customWidth="1"/>
    <col min="3" max="3" width="28.85546875" style="1" customWidth="1"/>
    <col min="4" max="12" width="9.28515625" style="1" customWidth="1"/>
    <col min="13" max="16384" width="9.140625" style="1"/>
  </cols>
  <sheetData>
    <row r="4" spans="2:14" ht="15" customHeight="1" x14ac:dyDescent="0.25">
      <c r="D4" s="37"/>
      <c r="E4" s="37"/>
      <c r="F4" s="37"/>
    </row>
    <row r="5" spans="2:14" ht="15.75" customHeight="1" x14ac:dyDescent="0.2"/>
    <row r="6" spans="2:14" ht="12.75" customHeight="1" x14ac:dyDescent="0.25">
      <c r="D6" s="2"/>
      <c r="E6" s="2"/>
      <c r="F6" s="2"/>
    </row>
    <row r="7" spans="2:14" ht="12.75" customHeight="1" x14ac:dyDescent="0.25">
      <c r="C7" s="2"/>
      <c r="D7" s="2"/>
      <c r="E7" s="2"/>
      <c r="F7" s="2"/>
    </row>
    <row r="8" spans="2:14" ht="12.75" customHeight="1" x14ac:dyDescent="0.25">
      <c r="C8" s="2"/>
      <c r="D8" s="2"/>
      <c r="E8" s="2"/>
      <c r="F8" s="2"/>
    </row>
    <row r="9" spans="2:14" ht="16.5" customHeight="1" x14ac:dyDescent="0.25">
      <c r="B9" s="3"/>
      <c r="C9" s="39" t="s">
        <v>13</v>
      </c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2:14" ht="12.75" customHeight="1" x14ac:dyDescent="0.25">
      <c r="C10" s="2"/>
      <c r="D10" s="2"/>
      <c r="E10" s="2"/>
      <c r="F10" s="2"/>
    </row>
    <row r="11" spans="2:14" ht="15.75" customHeight="1" x14ac:dyDescent="0.25">
      <c r="C11" s="2"/>
      <c r="D11" s="2"/>
      <c r="E11" s="2"/>
      <c r="F11" s="2"/>
    </row>
    <row r="12" spans="2:14" ht="14.25" x14ac:dyDescent="0.2">
      <c r="C12" s="4"/>
      <c r="D12" s="5">
        <v>2011</v>
      </c>
      <c r="E12" s="5">
        <v>2012</v>
      </c>
      <c r="F12" s="4" t="s">
        <v>0</v>
      </c>
      <c r="G12" s="5">
        <v>2014</v>
      </c>
      <c r="H12" s="5">
        <v>2015</v>
      </c>
      <c r="I12" s="5">
        <v>2016</v>
      </c>
      <c r="J12" s="5">
        <v>2017</v>
      </c>
      <c r="K12" s="5">
        <v>2018</v>
      </c>
      <c r="L12" s="5">
        <v>2019</v>
      </c>
      <c r="M12" s="5">
        <v>2020</v>
      </c>
      <c r="N12" s="5">
        <v>2021</v>
      </c>
    </row>
    <row r="13" spans="2:14" ht="15" customHeight="1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N13" s="6"/>
    </row>
    <row r="14" spans="2:14" x14ac:dyDescent="0.2">
      <c r="C14" s="7" t="s">
        <v>1</v>
      </c>
      <c r="D14" s="8">
        <f t="shared" ref="D14" si="0">SUM(D15:D16)</f>
        <v>45450.196225094354</v>
      </c>
      <c r="E14" s="8">
        <f>SUM(E15:E16)</f>
        <v>46375</v>
      </c>
      <c r="F14" s="9">
        <v>46394.16</v>
      </c>
      <c r="G14" s="10">
        <v>47895.72</v>
      </c>
      <c r="H14" s="10">
        <v>49369.000000000786</v>
      </c>
      <c r="I14" s="10">
        <v>50613</v>
      </c>
      <c r="J14" s="10">
        <v>52772</v>
      </c>
      <c r="K14" s="10">
        <f t="shared" ref="K14:M14" si="1">SUM(K15:K16)</f>
        <v>54150</v>
      </c>
      <c r="L14" s="10">
        <v>59261.826856721586</v>
      </c>
      <c r="M14" s="10">
        <f t="shared" si="1"/>
        <v>54619.58413976834</v>
      </c>
      <c r="N14" s="10">
        <v>57360.015374011855</v>
      </c>
    </row>
    <row r="15" spans="2:14" x14ac:dyDescent="0.2">
      <c r="C15" s="11" t="s">
        <v>2</v>
      </c>
      <c r="D15" s="13">
        <v>22325.606848107487</v>
      </c>
      <c r="E15" s="12">
        <v>22451</v>
      </c>
      <c r="F15" s="14">
        <v>22616.44</v>
      </c>
      <c r="G15" s="15">
        <v>22633.4</v>
      </c>
      <c r="H15" s="16">
        <v>24550.283065641961</v>
      </c>
      <c r="I15" s="16">
        <v>24438</v>
      </c>
      <c r="J15" s="16">
        <v>26467</v>
      </c>
      <c r="K15" s="16">
        <v>26206</v>
      </c>
      <c r="L15" s="16">
        <v>29366.84267841934</v>
      </c>
      <c r="M15" s="16">
        <v>27241.188092311171</v>
      </c>
      <c r="N15" s="16">
        <v>28975.548573256547</v>
      </c>
    </row>
    <row r="16" spans="2:14" x14ac:dyDescent="0.2">
      <c r="C16" s="11" t="s">
        <v>3</v>
      </c>
      <c r="D16" s="13">
        <v>23124.589376986867</v>
      </c>
      <c r="E16" s="12">
        <v>23924</v>
      </c>
      <c r="F16" s="14">
        <v>23777.72</v>
      </c>
      <c r="G16" s="15">
        <v>25262.32</v>
      </c>
      <c r="H16" s="16">
        <v>24818.716934358265</v>
      </c>
      <c r="I16" s="16">
        <v>26175</v>
      </c>
      <c r="J16" s="16">
        <v>26304</v>
      </c>
      <c r="K16" s="16">
        <v>27944</v>
      </c>
      <c r="L16" s="16">
        <v>29894.9841783023</v>
      </c>
      <c r="M16" s="16">
        <v>27378.396047457172</v>
      </c>
      <c r="N16" s="16">
        <v>28379.381133954375</v>
      </c>
    </row>
    <row r="17" spans="3:14" x14ac:dyDescent="0.2">
      <c r="C17" s="11" t="s">
        <v>14</v>
      </c>
      <c r="D17" s="13"/>
      <c r="E17" s="12"/>
      <c r="F17" s="14"/>
      <c r="G17" s="15"/>
      <c r="H17" s="16"/>
      <c r="I17" s="16"/>
      <c r="J17" s="16"/>
      <c r="K17" s="16"/>
      <c r="L17" s="16"/>
      <c r="M17" s="16"/>
      <c r="N17" s="16">
        <v>5.0856668009393804</v>
      </c>
    </row>
    <row r="18" spans="3:14" x14ac:dyDescent="0.2"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3:14" x14ac:dyDescent="0.2">
      <c r="C19" s="7" t="s">
        <v>4</v>
      </c>
      <c r="D19" s="8">
        <f t="shared" ref="D19" si="2">SUM(D20:D21)</f>
        <v>37620</v>
      </c>
      <c r="E19" s="8">
        <f>SUM(E20:E21)</f>
        <v>38811</v>
      </c>
      <c r="F19" s="10">
        <v>38521.270000000004</v>
      </c>
      <c r="G19" s="10">
        <f>SUM(G20:G21)</f>
        <v>39468</v>
      </c>
      <c r="H19" s="10">
        <v>40870.49734714951</v>
      </c>
      <c r="I19" s="10">
        <v>42196</v>
      </c>
      <c r="J19" s="10">
        <f>SUM(J20:J21)</f>
        <v>42942</v>
      </c>
      <c r="K19" s="10">
        <f t="shared" ref="K19:M19" si="3">SUM(K20:K21)</f>
        <v>46178</v>
      </c>
      <c r="L19" s="10">
        <v>49088.769548916265</v>
      </c>
      <c r="M19" s="10">
        <f t="shared" si="3"/>
        <v>43922.492102145305</v>
      </c>
      <c r="N19" s="10">
        <v>47120.406116114609</v>
      </c>
    </row>
    <row r="20" spans="3:14" x14ac:dyDescent="0.2">
      <c r="C20" s="11" t="s">
        <v>2</v>
      </c>
      <c r="D20" s="12">
        <v>19271</v>
      </c>
      <c r="E20" s="12">
        <v>19441</v>
      </c>
      <c r="F20" s="19">
        <v>19357.16</v>
      </c>
      <c r="G20" s="19">
        <v>19240</v>
      </c>
      <c r="H20" s="16">
        <v>20772.356213674499</v>
      </c>
      <c r="I20" s="16">
        <v>21053</v>
      </c>
      <c r="J20" s="16">
        <v>22261</v>
      </c>
      <c r="K20" s="16">
        <v>23056</v>
      </c>
      <c r="L20" s="16">
        <v>25221.893379051817</v>
      </c>
      <c r="M20" s="16">
        <v>22732.404752952098</v>
      </c>
      <c r="N20" s="16">
        <v>24764.558950275605</v>
      </c>
    </row>
    <row r="21" spans="3:14" x14ac:dyDescent="0.2">
      <c r="C21" s="11" t="s">
        <v>3</v>
      </c>
      <c r="D21" s="12">
        <v>18349</v>
      </c>
      <c r="E21" s="12">
        <v>19370</v>
      </c>
      <c r="F21" s="19">
        <v>19164.11</v>
      </c>
      <c r="G21" s="19">
        <v>20228</v>
      </c>
      <c r="H21" s="16">
        <v>20098.141133474481</v>
      </c>
      <c r="I21" s="16">
        <v>21143</v>
      </c>
      <c r="J21" s="16">
        <v>20681</v>
      </c>
      <c r="K21" s="16">
        <v>23122</v>
      </c>
      <c r="L21" s="16">
        <v>23866.876169864623</v>
      </c>
      <c r="M21" s="16">
        <v>21190.087349193211</v>
      </c>
      <c r="N21" s="16">
        <v>22354.830001961767</v>
      </c>
    </row>
    <row r="22" spans="3:14" x14ac:dyDescent="0.2">
      <c r="C22" s="11" t="s">
        <v>14</v>
      </c>
      <c r="D22" s="12"/>
      <c r="E22" s="12"/>
      <c r="F22" s="19"/>
      <c r="G22" s="19"/>
      <c r="H22" s="16"/>
      <c r="I22" s="16"/>
      <c r="J22" s="16"/>
      <c r="K22" s="16"/>
      <c r="L22" s="16"/>
      <c r="M22" s="16"/>
      <c r="N22" s="16">
        <v>1.01716387724026</v>
      </c>
    </row>
    <row r="23" spans="3:14" x14ac:dyDescent="0.2"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3:14" x14ac:dyDescent="0.2">
      <c r="C24" s="7" t="s">
        <v>5</v>
      </c>
      <c r="D24" s="8">
        <f t="shared" ref="D24" si="4">SUM(D25:D26)</f>
        <v>35267</v>
      </c>
      <c r="E24" s="8">
        <f>SUM(E25:E26)</f>
        <v>36401</v>
      </c>
      <c r="F24" s="20">
        <v>36105.910000000003</v>
      </c>
      <c r="G24" s="10">
        <f>SUM(G25:G26)</f>
        <v>37643</v>
      </c>
      <c r="H24" s="10">
        <v>39138.211303649252</v>
      </c>
      <c r="I24" s="10">
        <v>40411</v>
      </c>
      <c r="J24" s="10">
        <f>SUM(J25:J26)</f>
        <v>40856</v>
      </c>
      <c r="K24" s="10">
        <f t="shared" ref="K24:M24" si="5">SUM(K25:K26)</f>
        <v>44887</v>
      </c>
      <c r="L24" s="10">
        <v>47393.855453780307</v>
      </c>
      <c r="M24" s="10">
        <f t="shared" si="5"/>
        <v>41643.839848595206</v>
      </c>
      <c r="N24" s="10">
        <v>44441.231934870382</v>
      </c>
    </row>
    <row r="25" spans="3:14" x14ac:dyDescent="0.2">
      <c r="C25" s="11" t="s">
        <v>2</v>
      </c>
      <c r="D25" s="12">
        <v>17981</v>
      </c>
      <c r="E25" s="12">
        <v>18059</v>
      </c>
      <c r="F25" s="21">
        <v>18060.79</v>
      </c>
      <c r="G25" s="15">
        <v>18341</v>
      </c>
      <c r="H25" s="16">
        <v>20085.89880259342</v>
      </c>
      <c r="I25" s="16">
        <v>20015</v>
      </c>
      <c r="J25" s="16">
        <v>21313</v>
      </c>
      <c r="K25" s="16">
        <v>22401</v>
      </c>
      <c r="L25" s="16">
        <v>24367.718399341338</v>
      </c>
      <c r="M25" s="16">
        <v>21771.831667621464</v>
      </c>
      <c r="N25" s="16">
        <v>23497.187188566964</v>
      </c>
    </row>
    <row r="26" spans="3:14" x14ac:dyDescent="0.2">
      <c r="C26" s="11" t="s">
        <v>3</v>
      </c>
      <c r="D26" s="12">
        <v>17286</v>
      </c>
      <c r="E26" s="12">
        <v>18342</v>
      </c>
      <c r="F26" s="21">
        <v>18045.12</v>
      </c>
      <c r="G26" s="15">
        <v>19302</v>
      </c>
      <c r="H26" s="16">
        <v>19052.312501055279</v>
      </c>
      <c r="I26" s="16">
        <v>20396</v>
      </c>
      <c r="J26" s="16">
        <v>19543</v>
      </c>
      <c r="K26" s="16">
        <v>22486</v>
      </c>
      <c r="L26" s="16">
        <v>23026.137054439063</v>
      </c>
      <c r="M26" s="16">
        <v>19872.008180973746</v>
      </c>
      <c r="N26" s="16">
        <v>20944.044746303418</v>
      </c>
    </row>
    <row r="27" spans="3:14" x14ac:dyDescent="0.2">
      <c r="C27" s="11" t="s">
        <v>14</v>
      </c>
      <c r="D27" s="12"/>
      <c r="E27" s="12"/>
      <c r="F27" s="21"/>
      <c r="G27" s="15"/>
      <c r="H27" s="16"/>
      <c r="I27" s="16"/>
      <c r="J27" s="16"/>
      <c r="K27" s="16"/>
      <c r="L27" s="16"/>
      <c r="M27" s="16"/>
      <c r="N27" s="16">
        <v>0</v>
      </c>
    </row>
    <row r="28" spans="3:14" x14ac:dyDescent="0.2"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3:14" x14ac:dyDescent="0.2">
      <c r="C29" s="7" t="s">
        <v>6</v>
      </c>
      <c r="D29" s="8">
        <f t="shared" ref="D29" si="6">SUM(D30:D31)</f>
        <v>2353</v>
      </c>
      <c r="E29" s="8">
        <f>SUM(E30:E31)</f>
        <v>2410</v>
      </c>
      <c r="F29" s="10">
        <v>2415.35</v>
      </c>
      <c r="G29" s="10">
        <f>SUM(G30:G31)</f>
        <v>1824</v>
      </c>
      <c r="H29" s="10">
        <v>1732.2860435002576</v>
      </c>
      <c r="I29" s="10">
        <v>1785</v>
      </c>
      <c r="J29" s="10">
        <f>SUM(J30:J31)</f>
        <v>2086</v>
      </c>
      <c r="K29" s="10">
        <f t="shared" ref="K29" si="7">SUM(K30:K31)</f>
        <v>1291</v>
      </c>
      <c r="L29" s="10">
        <v>1694.9140951359834</v>
      </c>
      <c r="M29" s="10">
        <f>SUM(M30:M31)</f>
        <v>2278.6522535501144</v>
      </c>
      <c r="N29" s="10">
        <v>2679.1741812455184</v>
      </c>
    </row>
    <row r="30" spans="3:14" x14ac:dyDescent="0.2">
      <c r="C30" s="11" t="s">
        <v>2</v>
      </c>
      <c r="D30" s="12">
        <v>1290</v>
      </c>
      <c r="E30" s="12">
        <v>1382</v>
      </c>
      <c r="F30" s="22">
        <v>1296.3699999999999</v>
      </c>
      <c r="G30" s="22">
        <v>898</v>
      </c>
      <c r="H30" s="16">
        <v>686.45741108107973</v>
      </c>
      <c r="I30" s="16">
        <v>1038</v>
      </c>
      <c r="J30" s="16">
        <v>948</v>
      </c>
      <c r="K30" s="16">
        <v>655</v>
      </c>
      <c r="L30" s="16">
        <v>854.17497971045248</v>
      </c>
      <c r="M30" s="16">
        <v>960.57308533064861</v>
      </c>
      <c r="N30" s="16">
        <v>1267.371761708979</v>
      </c>
    </row>
    <row r="31" spans="3:14" x14ac:dyDescent="0.2">
      <c r="C31" s="11" t="s">
        <v>3</v>
      </c>
      <c r="D31" s="12">
        <v>1063</v>
      </c>
      <c r="E31" s="12">
        <v>1028</v>
      </c>
      <c r="F31" s="22">
        <v>1118.98</v>
      </c>
      <c r="G31" s="22">
        <v>926</v>
      </c>
      <c r="H31" s="16">
        <v>1045.8286324191783</v>
      </c>
      <c r="I31" s="16">
        <v>747</v>
      </c>
      <c r="J31" s="16">
        <v>1138</v>
      </c>
      <c r="K31" s="16">
        <v>636</v>
      </c>
      <c r="L31" s="16">
        <v>840.73911542553265</v>
      </c>
      <c r="M31" s="16">
        <v>1318.0791682194656</v>
      </c>
      <c r="N31" s="16">
        <v>1410.7852556592991</v>
      </c>
    </row>
    <row r="32" spans="3:14" x14ac:dyDescent="0.2">
      <c r="C32" s="11" t="s">
        <v>14</v>
      </c>
      <c r="D32" s="12"/>
      <c r="E32" s="12"/>
      <c r="F32" s="22"/>
      <c r="G32" s="22"/>
      <c r="H32" s="16"/>
      <c r="I32" s="16"/>
      <c r="J32" s="16"/>
      <c r="K32" s="16"/>
      <c r="L32" s="16"/>
      <c r="M32" s="16"/>
      <c r="N32" s="16">
        <v>1.01716387724026</v>
      </c>
    </row>
    <row r="33" spans="3:14" x14ac:dyDescent="0.2"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3:14" x14ac:dyDescent="0.2">
      <c r="C34" s="7" t="s">
        <v>7</v>
      </c>
      <c r="D34" s="8">
        <f>SUM(D35:D36)</f>
        <v>7830</v>
      </c>
      <c r="E34" s="8">
        <f>SUM(E35:E36)</f>
        <v>7564</v>
      </c>
      <c r="F34" s="10">
        <v>7872.9</v>
      </c>
      <c r="G34" s="10">
        <f>SUM(G35:G36)</f>
        <v>8429</v>
      </c>
      <c r="H34" s="10">
        <v>8498.5026528510371</v>
      </c>
      <c r="I34" s="10">
        <v>8416.8304195901201</v>
      </c>
      <c r="J34" s="10">
        <f>SUM(J35:J36)</f>
        <v>9831</v>
      </c>
      <c r="K34" s="10">
        <f>SUM(K35:K36)</f>
        <v>7972</v>
      </c>
      <c r="L34" s="10">
        <v>10173.057307805315</v>
      </c>
      <c r="M34" s="10">
        <f>SUM(M35:M36)</f>
        <v>10697.092037623152</v>
      </c>
      <c r="N34" s="10">
        <v>10239.60925790112</v>
      </c>
    </row>
    <row r="35" spans="3:14" x14ac:dyDescent="0.2">
      <c r="C35" s="11" t="s">
        <v>2</v>
      </c>
      <c r="D35" s="12">
        <v>3054</v>
      </c>
      <c r="E35" s="12">
        <v>3010</v>
      </c>
      <c r="F35" s="22">
        <v>3259.28</v>
      </c>
      <c r="G35" s="22">
        <v>3394</v>
      </c>
      <c r="H35" s="16">
        <v>3777.9268519673456</v>
      </c>
      <c r="I35" s="16">
        <v>3384.4831303261221</v>
      </c>
      <c r="J35" s="16">
        <v>4207</v>
      </c>
      <c r="K35" s="16">
        <v>3150</v>
      </c>
      <c r="L35" s="16">
        <v>4144.9492993675021</v>
      </c>
      <c r="M35" s="16">
        <v>4508.7833393591136</v>
      </c>
      <c r="N35" s="16">
        <v>4210.9896229827064</v>
      </c>
    </row>
    <row r="36" spans="3:14" x14ac:dyDescent="0.2">
      <c r="C36" s="11" t="s">
        <v>3</v>
      </c>
      <c r="D36" s="12">
        <v>4776</v>
      </c>
      <c r="E36" s="12">
        <v>4554</v>
      </c>
      <c r="F36" s="22">
        <v>4613.62</v>
      </c>
      <c r="G36" s="22">
        <v>5035</v>
      </c>
      <c r="H36" s="16">
        <v>4720.5758008836974</v>
      </c>
      <c r="I36" s="16">
        <v>5032.3472892639638</v>
      </c>
      <c r="J36" s="16">
        <v>5624</v>
      </c>
      <c r="K36" s="16">
        <v>4822</v>
      </c>
      <c r="L36" s="16">
        <v>6028.10800843781</v>
      </c>
      <c r="M36" s="16">
        <v>6188.308698264038</v>
      </c>
      <c r="N36" s="16">
        <v>6024.5511319947145</v>
      </c>
    </row>
    <row r="37" spans="3:14" x14ac:dyDescent="0.2">
      <c r="C37" s="11" t="s">
        <v>14</v>
      </c>
      <c r="D37" s="12"/>
      <c r="E37" s="12"/>
      <c r="F37" s="22"/>
      <c r="G37" s="22"/>
      <c r="H37" s="16"/>
      <c r="I37" s="16"/>
      <c r="J37" s="16"/>
      <c r="K37" s="16"/>
      <c r="L37" s="16"/>
      <c r="M37" s="16"/>
      <c r="N37" s="16">
        <v>4.0685029236991204</v>
      </c>
    </row>
    <row r="38" spans="3:14" x14ac:dyDescent="0.2"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3:14" x14ac:dyDescent="0.2">
      <c r="C39" s="7" t="s">
        <v>8</v>
      </c>
      <c r="D39" s="23">
        <f t="shared" ref="D39" si="8">(D19/D14)*100</f>
        <v>82.771919869575655</v>
      </c>
      <c r="E39" s="23">
        <f>(E19/E14)*100</f>
        <v>83.689487870619956</v>
      </c>
      <c r="F39" s="24">
        <f t="shared" ref="F39:G39" si="9">+F19/F14*100</f>
        <v>83.030428829835472</v>
      </c>
      <c r="G39" s="24">
        <f t="shared" si="9"/>
        <v>82.404022739401356</v>
      </c>
      <c r="H39" s="24">
        <v>82.785750870280665</v>
      </c>
      <c r="I39" s="24">
        <v>83.370220260427942</v>
      </c>
      <c r="J39" s="24">
        <f t="shared" ref="J39:M39" si="10">(J19/J14)*100</f>
        <v>81.372697642689303</v>
      </c>
      <c r="K39" s="24">
        <f t="shared" si="10"/>
        <v>85.277931671283469</v>
      </c>
      <c r="L39" s="24">
        <f>(L19/L14)*100</f>
        <v>82.833709577666397</v>
      </c>
      <c r="M39" s="24">
        <f t="shared" si="10"/>
        <v>80.415281064297744</v>
      </c>
      <c r="N39" s="24">
        <v>82.148524209537584</v>
      </c>
    </row>
    <row r="40" spans="3:14" x14ac:dyDescent="0.2">
      <c r="C40" s="11" t="s">
        <v>2</v>
      </c>
      <c r="D40" s="25">
        <f t="shared" ref="D40" si="11">(D20/D15)*100</f>
        <v>86.317922424731663</v>
      </c>
      <c r="E40" s="25">
        <f>(E20/E15)*100</f>
        <v>86.593024809585316</v>
      </c>
      <c r="F40" s="26">
        <f t="shared" ref="F40:G40" si="12">+F20/F15*100</f>
        <v>85.588890205531911</v>
      </c>
      <c r="G40" s="26">
        <f t="shared" si="12"/>
        <v>85.007113381109335</v>
      </c>
      <c r="H40" s="27">
        <v>84.611473350974691</v>
      </c>
      <c r="I40" s="27">
        <v>86.150480151933976</v>
      </c>
      <c r="J40" s="27">
        <f t="shared" ref="J40:K40" si="13">(J20/J15)*100</f>
        <v>84.108512487248262</v>
      </c>
      <c r="K40" s="27">
        <f t="shared" si="13"/>
        <v>87.979851942303284</v>
      </c>
      <c r="L40" s="27">
        <f t="shared" ref="L40:M40" si="14">(L20/L15)*100</f>
        <v>85.885614790950953</v>
      </c>
      <c r="M40" s="27">
        <f t="shared" si="14"/>
        <v>83.448653839618402</v>
      </c>
      <c r="N40" s="27">
        <v>85.467092668376452</v>
      </c>
    </row>
    <row r="41" spans="3:14" x14ac:dyDescent="0.2">
      <c r="C41" s="11" t="s">
        <v>3</v>
      </c>
      <c r="D41" s="25">
        <f t="shared" ref="D41" si="15">(D21/D16)*100</f>
        <v>79.348435991086447</v>
      </c>
      <c r="E41" s="25">
        <f>(E21/E16)*100</f>
        <v>80.964721618458455</v>
      </c>
      <c r="F41" s="26">
        <f t="shared" ref="F41:G41" si="16">+F21/F16*100</f>
        <v>80.596920142048944</v>
      </c>
      <c r="G41" s="26">
        <f t="shared" si="16"/>
        <v>80.071822382109005</v>
      </c>
      <c r="H41" s="27">
        <v>80.979775008639692</v>
      </c>
      <c r="I41" s="27">
        <v>80.774554013435946</v>
      </c>
      <c r="J41" s="27">
        <f t="shared" ref="J41:K41" si="17">(J21/J16)*100</f>
        <v>78.623023114355234</v>
      </c>
      <c r="K41" s="27">
        <f t="shared" si="17"/>
        <v>82.744059547666765</v>
      </c>
      <c r="L41" s="27">
        <f t="shared" ref="L41:M41" si="18">(L21/L16)*100</f>
        <v>79.835721027700487</v>
      </c>
      <c r="M41" s="27">
        <f t="shared" si="18"/>
        <v>77.397110161101949</v>
      </c>
      <c r="N41" s="27">
        <v>78.771379461884877</v>
      </c>
    </row>
    <row r="42" spans="3:14" x14ac:dyDescent="0.2">
      <c r="C42" s="11" t="s">
        <v>14</v>
      </c>
      <c r="D42" s="25"/>
      <c r="E42" s="25"/>
      <c r="F42" s="26"/>
      <c r="G42" s="26"/>
      <c r="H42" s="27"/>
      <c r="I42" s="27"/>
      <c r="J42" s="27"/>
      <c r="K42" s="27"/>
      <c r="L42" s="27"/>
      <c r="M42" s="27"/>
      <c r="N42" s="27">
        <v>20.000600060003503</v>
      </c>
    </row>
    <row r="43" spans="3:14" x14ac:dyDescent="0.2">
      <c r="C43" s="1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3:14" x14ac:dyDescent="0.2">
      <c r="C44" s="7" t="s">
        <v>9</v>
      </c>
      <c r="D44" s="23">
        <f t="shared" ref="D44" si="19">(D29/D19)*100</f>
        <v>6.2546517809675715</v>
      </c>
      <c r="E44" s="23">
        <f>(E29/E19)*100</f>
        <v>6.2095797583159413</v>
      </c>
      <c r="F44" s="24">
        <f t="shared" ref="F44:G44" si="20">+F29/F19*100</f>
        <v>6.2701722970192817</v>
      </c>
      <c r="G44" s="24">
        <f t="shared" si="20"/>
        <v>4.6214654910307091</v>
      </c>
      <c r="H44" s="24">
        <v>4.2384755653605302</v>
      </c>
      <c r="I44" s="24">
        <f>(I29/I19)*100</f>
        <v>4.2302587923025881</v>
      </c>
      <c r="J44" s="24">
        <f>(J29/J19)*100</f>
        <v>4.857715057519445</v>
      </c>
      <c r="K44" s="24">
        <f>(K29/K19)*100</f>
        <v>2.7957035817921954</v>
      </c>
      <c r="L44" s="24">
        <f>(L29/L19)*100</f>
        <v>3.4527532686412634</v>
      </c>
      <c r="M44" s="24">
        <f>(M29/M19)*100</f>
        <v>5.1878938204392506</v>
      </c>
      <c r="N44" s="24">
        <v>5.6858045209616161</v>
      </c>
    </row>
    <row r="45" spans="3:14" x14ac:dyDescent="0.2">
      <c r="C45" s="11" t="s">
        <v>2</v>
      </c>
      <c r="D45" s="25">
        <f t="shared" ref="D45" si="21">(D30/D20)*100</f>
        <v>6.693996160033211</v>
      </c>
      <c r="E45" s="25">
        <f>(E30/E20)*100</f>
        <v>7.1086878247003753</v>
      </c>
      <c r="F45" s="29">
        <f t="shared" ref="F45:G45" si="22">+F30/F20*100</f>
        <v>6.6971084601253477</v>
      </c>
      <c r="G45" s="29">
        <f t="shared" si="22"/>
        <v>4.6673596673596673</v>
      </c>
      <c r="H45" s="29">
        <v>3.3046680117548868</v>
      </c>
      <c r="I45" s="29">
        <v>4.9287197425139491</v>
      </c>
      <c r="J45" s="29">
        <f t="shared" ref="J45:K45" si="23">(J30/J20)*100</f>
        <v>4.2585687974484525</v>
      </c>
      <c r="K45" s="29">
        <f t="shared" si="23"/>
        <v>2.8409090909090908</v>
      </c>
      <c r="L45" s="29">
        <f t="shared" ref="L45:M45" si="24">(L30/L20)*100</f>
        <v>3.386640990322686</v>
      </c>
      <c r="M45" s="29">
        <f t="shared" si="24"/>
        <v>4.2255674037561111</v>
      </c>
      <c r="N45" s="29">
        <v>5.1176835584018123</v>
      </c>
    </row>
    <row r="46" spans="3:14" x14ac:dyDescent="0.2">
      <c r="C46" s="11" t="s">
        <v>3</v>
      </c>
      <c r="D46" s="25">
        <f t="shared" ref="D46" si="25">(D31/D21)*100</f>
        <v>5.7932312387596054</v>
      </c>
      <c r="E46" s="25">
        <f>(E31/E21)*100</f>
        <v>5.3071760454310795</v>
      </c>
      <c r="F46" s="29">
        <f t="shared" ref="F46:G46" si="26">+F31/F21*100</f>
        <v>5.8389353849461312</v>
      </c>
      <c r="G46" s="29">
        <f t="shared" si="26"/>
        <v>4.5778129325687162</v>
      </c>
      <c r="H46" s="29">
        <v>5.2036087590075546</v>
      </c>
      <c r="I46" s="29">
        <v>3.5345627641521835</v>
      </c>
      <c r="J46" s="29">
        <f t="shared" ref="J46:K46" si="27">(J31/J21)*100</f>
        <v>5.5026352690875679</v>
      </c>
      <c r="K46" s="29">
        <f t="shared" si="27"/>
        <v>2.7506271083816278</v>
      </c>
      <c r="L46" s="29">
        <f t="shared" ref="L46:M46" si="28">(L31/L21)*100</f>
        <v>3.5226190031818536</v>
      </c>
      <c r="M46" s="29">
        <f t="shared" si="28"/>
        <v>6.2202630243978208</v>
      </c>
      <c r="N46" s="29">
        <v>6.3108744532411762</v>
      </c>
    </row>
    <row r="47" spans="3:14" x14ac:dyDescent="0.2">
      <c r="C47" s="11" t="s">
        <v>14</v>
      </c>
      <c r="D47" s="25"/>
      <c r="E47" s="25"/>
      <c r="F47" s="29"/>
      <c r="G47" s="29"/>
      <c r="H47" s="29"/>
      <c r="I47" s="29"/>
      <c r="J47" s="29"/>
      <c r="K47" s="29"/>
      <c r="L47" s="29"/>
      <c r="M47" s="29"/>
      <c r="N47" s="29">
        <v>100</v>
      </c>
    </row>
    <row r="48" spans="3:14" x14ac:dyDescent="0.2"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2:10" x14ac:dyDescent="0.2">
      <c r="C49" s="32"/>
      <c r="D49" s="33"/>
      <c r="E49" s="33"/>
      <c r="F49" s="33"/>
    </row>
    <row r="50" spans="2:10" x14ac:dyDescent="0.2">
      <c r="C50" s="17" t="s">
        <v>10</v>
      </c>
    </row>
    <row r="51" spans="2:10" ht="14.25" customHeight="1" x14ac:dyDescent="0.2">
      <c r="B51" s="34">
        <v>1</v>
      </c>
      <c r="C51" s="35" t="s">
        <v>11</v>
      </c>
    </row>
    <row r="52" spans="2:10" ht="14.25" customHeight="1" x14ac:dyDescent="0.2">
      <c r="B52" s="34">
        <v>2</v>
      </c>
      <c r="C52" s="35" t="s">
        <v>12</v>
      </c>
      <c r="D52" s="36"/>
      <c r="E52" s="36"/>
      <c r="F52" s="36"/>
      <c r="H52" s="36"/>
      <c r="I52" s="36"/>
      <c r="J52" s="36"/>
    </row>
    <row r="53" spans="2:10" x14ac:dyDescent="0.2">
      <c r="C53" s="32"/>
      <c r="D53" s="33"/>
      <c r="E53" s="33"/>
      <c r="F53" s="33"/>
    </row>
    <row r="54" spans="2:10" x14ac:dyDescent="0.2">
      <c r="C54" s="38" t="s">
        <v>15</v>
      </c>
      <c r="D54" s="33"/>
      <c r="E54" s="33"/>
      <c r="F54" s="33"/>
    </row>
    <row r="55" spans="2:10" x14ac:dyDescent="0.2">
      <c r="C55" s="32"/>
      <c r="D55" s="33"/>
      <c r="E55" s="33"/>
      <c r="F55" s="33"/>
    </row>
  </sheetData>
  <mergeCells count="1">
    <mergeCell ref="C9:M9"/>
  </mergeCell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2</xdr:col>
                <xdr:colOff>114300</xdr:colOff>
                <xdr:row>3</xdr:row>
                <xdr:rowOff>152400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.01a</vt:lpstr>
      <vt:lpstr>'.01a'!Print_Area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White, Tameshia</cp:lastModifiedBy>
  <dcterms:created xsi:type="dcterms:W3CDTF">2017-10-18T21:00:28Z</dcterms:created>
  <dcterms:modified xsi:type="dcterms:W3CDTF">2022-09-30T19:24:06Z</dcterms:modified>
</cp:coreProperties>
</file>